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CA!$A$1:$H$60</definedName>
    <definedName name="_xlnm.Print_Area" localSheetId="0">COG!$A$1:$H$86</definedName>
    <definedName name="_xlnm.Print_Area" localSheetId="1">CTG!$A$1:$H$23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E9" i="6"/>
  <c r="E10" i="6"/>
  <c r="H10" i="6" s="1"/>
  <c r="E11" i="6"/>
  <c r="H11" i="6" s="1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4" i="6"/>
  <c r="H42" i="6"/>
  <c r="H41" i="6"/>
  <c r="H40" i="6"/>
  <c r="H39" i="6"/>
  <c r="H38" i="6"/>
  <c r="H37" i="6"/>
  <c r="H36" i="6"/>
  <c r="H35" i="6"/>
  <c r="H34" i="6"/>
  <c r="H21" i="6"/>
  <c r="H16" i="6"/>
  <c r="H14" i="6"/>
  <c r="H12" i="6"/>
  <c r="H9" i="6"/>
  <c r="H8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H45" i="6" s="1"/>
  <c r="E44" i="6"/>
  <c r="E42" i="6"/>
  <c r="E41" i="6"/>
  <c r="E40" i="6"/>
  <c r="E39" i="6"/>
  <c r="E38" i="6"/>
  <c r="E37" i="6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E33" i="6" s="1"/>
  <c r="H33" i="6" s="1"/>
  <c r="D23" i="6"/>
  <c r="D13" i="6"/>
  <c r="D5" i="6"/>
  <c r="C69" i="6"/>
  <c r="C65" i="6"/>
  <c r="C57" i="6"/>
  <c r="C53" i="6"/>
  <c r="C43" i="6"/>
  <c r="C33" i="6"/>
  <c r="C23" i="6"/>
  <c r="C13" i="6"/>
  <c r="C5" i="6"/>
  <c r="H16" i="5" l="1"/>
  <c r="G42" i="5"/>
  <c r="F42" i="5"/>
  <c r="D42" i="5"/>
  <c r="H6" i="5"/>
  <c r="E6" i="5"/>
  <c r="E16" i="8"/>
  <c r="H6" i="8"/>
  <c r="E43" i="6"/>
  <c r="H43" i="6" s="1"/>
  <c r="E23" i="6"/>
  <c r="H23" i="6" s="1"/>
  <c r="E13" i="6"/>
  <c r="C77" i="6"/>
  <c r="G77" i="6"/>
  <c r="H13" i="6"/>
  <c r="F77" i="6"/>
  <c r="D77" i="6"/>
  <c r="E5" i="6"/>
  <c r="H42" i="5"/>
  <c r="E25" i="5"/>
  <c r="E16" i="5"/>
  <c r="H16" i="8"/>
  <c r="E42" i="5" l="1"/>
  <c r="E77" i="6"/>
  <c r="H5" i="6"/>
  <c r="H77" i="6" s="1"/>
</calcChain>
</file>

<file path=xl/sharedStrings.xml><?xml version="1.0" encoding="utf-8"?>
<sst xmlns="http://schemas.openxmlformats.org/spreadsheetml/2006/main" count="227" uniqueCount="147">
  <si>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</si>
  <si>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</si>
  <si>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</si>
  <si>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</si>
  <si>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</si>
  <si>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</si>
  <si>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</si>
  <si>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</si>
  <si>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</si>
  <si>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</si>
  <si>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</si>
  <si>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</si>
  <si>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</si>
  <si>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</si>
  <si>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</si>
  <si>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</si>
  <si>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</si>
  <si>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</si>
  <si>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</si>
  <si>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</si>
  <si>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</si>
  <si>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</si>
  <si>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</si>
  <si>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</si>
  <si>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</si>
  <si>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</si>
  <si>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</si>
  <si>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</si>
  <si>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</si>
  <si>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</si>
  <si>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</si>
  <si>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</si>
  <si>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</si>
  <si>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</si>
  <si>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</si>
  <si>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</si>
  <si>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</si>
  <si>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</si>
  <si>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</si>
  <si>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</si>
  <si>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</si>
  <si>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</si>
  <si>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</si>
  <si>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</si>
  <si>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</si>
  <si>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</si>
  <si>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</si>
  <si>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</si>
  <si>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</si>
  <si>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</si>
  <si>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</si>
  <si>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</si>
  <si>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</si>
  <si>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</si>
  <si>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</si>
  <si>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</si>
  <si>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</si>
  <si>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</si>
  <si>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</si>
  <si>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</si>
  <si>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</si>
  <si>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</si>
  <si>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</si>
  <si>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</si>
  <si>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</si>
  <si>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</si>
  <si>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</si>
  <si>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</si>
  <si>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</si>
  <si>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</si>
  <si>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</si>
  <si>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</si>
  <si>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</si>
  <si>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</si>
  <si>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</si>
  <si>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</si>
  <si>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</si>
  <si>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</si>
  <si>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</si>
  <si>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</si>
  <si>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</si>
  <si>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</si>
  <si>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</si>
  <si>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</si>
  <si>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</si>
  <si>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</si>
  <si>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</si>
  <si>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</si>
  <si>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</si>
  <si>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</si>
  <si>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</si>
  <si>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</si>
  <si>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</si>
  <si>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</si>
  <si>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</si>
  <si>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</si>
  <si>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</si>
  <si>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</si>
  <si>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</si>
  <si>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</si>
  <si>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</si>
  <si>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</si>
  <si>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</si>
  <si>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</si>
  <si>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</si>
  <si>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</si>
  <si>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</si>
  <si>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</si>
  <si>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</si>
  <si>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</si>
  <si>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</si>
  <si>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</si>
  <si>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</si>
  <si>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</si>
  <si>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</si>
  <si>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</si>
  <si>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</si>
  <si>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</si>
  <si>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</si>
  <si>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</si>
  <si>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</si>
  <si>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</si>
  <si>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</si>
  <si>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</si>
  <si>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</si>
  <si>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</si>
  <si>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</si>
  <si>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</si>
  <si>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</si>
  <si>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</si>
  <si>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</si>
  <si>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</si>
  <si>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</si>
  <si>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</si>
  <si>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Acámbaro, Guanajuato
Estado Analítico del Ejercicio del Presupuesto de Egresos
Clasificación por Objeto del Gasto(Capítulo y Concepto)
Del 1 de Enero AL 30 DE SEPTIEMBRE DEL 2022</t>
  </si>
  <si>
    <t>Sistema para el Desarrollo Integral de la Familia del Municipio de Acámbaro, Guanajuato
Estado Analítico del Ejercicio del Presupuesto de Egresos
Clasificación Ecónomica (Por Tipo de Gasto)
Del 1 de Enero AL 30 DE SEPTIEMBRE DEL 2022</t>
  </si>
  <si>
    <t>DIRECCIÓN ADMINISTRATIVA</t>
  </si>
  <si>
    <t>Sistema para el Desarrollo Integral de la Familia del Municipio de Acámbaro, Guanajuato
Estado Analítico del Ejercicio del Presupuesto de Egresos
Clasificación Administrativa
Del 1 de Enero AL 30 DE SEPTIEMBRE DEL 2022</t>
  </si>
  <si>
    <t>Gobierno (Federal/Estatal/Municipal) de Sistema para el Desarrollo Integral de la Familia del Municipio de Acámbaro, Guanajuato
Estado Analítico del Ejercicio del Presupuesto de Egresos
Clasificación Administrativa
Del 1 de Enero AL 30 DE SEPTIEMBRE DEL 2022</t>
  </si>
  <si>
    <t>Sector Paraestatal del Gobierno (Federal/Estatal/Municipal) de Sistema para el Desarrollo Integral de la Familia del Municipio de Acámbaro, Guanajuato
Estado Analítico del Ejercicio del Presupuesto de Egresos
Clasificación Administrativa
Del 1 de Enero AL 30 DE SEPTIEMBRE DEL 2022</t>
  </si>
  <si>
    <t>Sistema para el Desarrollo Integral de la Familia del Municipio de Acámbaro, Guanajuato
Estado Análitico del Ejercicio del Presupuesto de Egresos
Clasificación Funcional (Finalidad y Función)
Del 1 de Enero AL 30 DE SEPTIEMBRE DEL 2022</t>
  </si>
  <si>
    <t>Bajo protesta de decir verdad declaramos que los Estados Financieros y sus notas, son razonablemente correctos y son responsabilidad del emisor.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</si>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</sst>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46" workbookViewId="0">
      <selection activeCell="B79" sqref="B79:H85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4" t="s">
        <v>134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9084021.7799999993</v>
      </c>
      <c r="D5" s="14">
        <f>SUM(D6:D12)</f>
        <v>595491.84000000008</v>
      </c>
      <c r="E5" s="14">
        <f>C5+D5</f>
        <v>9679513.6199999992</v>
      </c>
      <c r="F5" s="14">
        <f>SUM(F6:F12)</f>
        <v>6299417.0600000005</v>
      </c>
      <c r="G5" s="14">
        <f>SUM(G6:G12)</f>
        <v>6299417.0600000005</v>
      </c>
      <c r="H5" s="14">
        <f>E5-F5</f>
        <v>3380096.5599999987</v>
      </c>
    </row>
    <row r="6" spans="1:8" x14ac:dyDescent="0.2">
      <c r="A6" s="49">
        <v>1100</v>
      </c>
      <c r="B6" s="11" t="s">
        <v>76</v>
      </c>
      <c r="C6" s="15">
        <v>7163727.5999999996</v>
      </c>
      <c r="D6" s="15">
        <v>0</v>
      </c>
      <c r="E6" s="15">
        <f t="shared" ref="E6:E69" si="0">C6+D6</f>
        <v>7163727.5999999996</v>
      </c>
      <c r="F6" s="15">
        <v>5202774.16</v>
      </c>
      <c r="G6" s="15">
        <v>5202774.16</v>
      </c>
      <c r="H6" s="15">
        <f t="shared" ref="H6:H69" si="1">E6-F6</f>
        <v>1960953.4399999995</v>
      </c>
    </row>
    <row r="7" spans="1:8" x14ac:dyDescent="0.2">
      <c r="A7" s="49">
        <v>1200</v>
      </c>
      <c r="B7" s="11" t="s">
        <v>77</v>
      </c>
      <c r="C7" s="15">
        <v>50600</v>
      </c>
      <c r="D7" s="15">
        <v>0</v>
      </c>
      <c r="E7" s="15">
        <f t="shared" si="0"/>
        <v>50600</v>
      </c>
      <c r="F7" s="15">
        <v>0</v>
      </c>
      <c r="G7" s="15">
        <v>0</v>
      </c>
      <c r="H7" s="15">
        <f t="shared" si="1"/>
        <v>50600</v>
      </c>
    </row>
    <row r="8" spans="1:8" x14ac:dyDescent="0.2">
      <c r="A8" s="49">
        <v>1300</v>
      </c>
      <c r="B8" s="11" t="s">
        <v>78</v>
      </c>
      <c r="C8" s="15">
        <v>1666021.73</v>
      </c>
      <c r="D8" s="15">
        <v>156000</v>
      </c>
      <c r="E8" s="15">
        <f t="shared" si="0"/>
        <v>1822021.73</v>
      </c>
      <c r="F8" s="15">
        <v>700869.86</v>
      </c>
      <c r="G8" s="15">
        <v>700869.86</v>
      </c>
      <c r="H8" s="15">
        <f t="shared" si="1"/>
        <v>1121151.8700000001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200000</v>
      </c>
      <c r="D10" s="15">
        <v>439491.84000000003</v>
      </c>
      <c r="E10" s="15">
        <f t="shared" si="0"/>
        <v>639491.84000000008</v>
      </c>
      <c r="F10" s="15">
        <v>395773.04</v>
      </c>
      <c r="G10" s="15">
        <v>395773.04</v>
      </c>
      <c r="H10" s="15">
        <f t="shared" si="1"/>
        <v>243718.8000000001</v>
      </c>
    </row>
    <row r="11" spans="1:8" x14ac:dyDescent="0.2">
      <c r="A11" s="49">
        <v>1600</v>
      </c>
      <c r="B11" s="11" t="s">
        <v>36</v>
      </c>
      <c r="C11" s="15">
        <v>3672.45</v>
      </c>
      <c r="D11" s="15">
        <v>0</v>
      </c>
      <c r="E11" s="15">
        <f t="shared" si="0"/>
        <v>3672.45</v>
      </c>
      <c r="F11" s="15">
        <v>0</v>
      </c>
      <c r="G11" s="15">
        <v>0</v>
      </c>
      <c r="H11" s="15">
        <f t="shared" si="1"/>
        <v>3672.45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1276759.8999999999</v>
      </c>
      <c r="D13" s="15">
        <f>SUM(D14:D22)</f>
        <v>-92386.28</v>
      </c>
      <c r="E13" s="15">
        <f t="shared" si="0"/>
        <v>1184373.6199999999</v>
      </c>
      <c r="F13" s="15">
        <f>SUM(F14:F22)</f>
        <v>678595.80999999994</v>
      </c>
      <c r="G13" s="15">
        <f>SUM(G14:G22)</f>
        <v>678595.80999999994</v>
      </c>
      <c r="H13" s="15">
        <f t="shared" si="1"/>
        <v>505777.80999999994</v>
      </c>
    </row>
    <row r="14" spans="1:8" x14ac:dyDescent="0.2">
      <c r="A14" s="49">
        <v>2100</v>
      </c>
      <c r="B14" s="11" t="s">
        <v>81</v>
      </c>
      <c r="C14" s="15">
        <v>323300</v>
      </c>
      <c r="D14" s="15">
        <v>78657.11</v>
      </c>
      <c r="E14" s="15">
        <f t="shared" si="0"/>
        <v>401957.11</v>
      </c>
      <c r="F14" s="15">
        <v>252041.52</v>
      </c>
      <c r="G14" s="15">
        <v>252041.52</v>
      </c>
      <c r="H14" s="15">
        <f t="shared" si="1"/>
        <v>149915.59</v>
      </c>
    </row>
    <row r="15" spans="1:8" x14ac:dyDescent="0.2">
      <c r="A15" s="49">
        <v>2200</v>
      </c>
      <c r="B15" s="11" t="s">
        <v>82</v>
      </c>
      <c r="C15" s="15">
        <v>47798.9</v>
      </c>
      <c r="D15" s="15">
        <v>7390</v>
      </c>
      <c r="E15" s="15">
        <f t="shared" si="0"/>
        <v>55188.9</v>
      </c>
      <c r="F15" s="15">
        <v>42025.35</v>
      </c>
      <c r="G15" s="15">
        <v>42025.35</v>
      </c>
      <c r="H15" s="15">
        <f t="shared" si="1"/>
        <v>13163.550000000003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6000</v>
      </c>
      <c r="D17" s="15">
        <v>0</v>
      </c>
      <c r="E17" s="15">
        <f t="shared" si="0"/>
        <v>6000</v>
      </c>
      <c r="F17" s="15">
        <v>1620</v>
      </c>
      <c r="G17" s="15">
        <v>1620</v>
      </c>
      <c r="H17" s="15">
        <f t="shared" si="1"/>
        <v>4380</v>
      </c>
    </row>
    <row r="18" spans="1:8" x14ac:dyDescent="0.2">
      <c r="A18" s="49">
        <v>2500</v>
      </c>
      <c r="B18" s="11" t="s">
        <v>85</v>
      </c>
      <c r="C18" s="15">
        <v>73000</v>
      </c>
      <c r="D18" s="15">
        <v>-13417.39</v>
      </c>
      <c r="E18" s="15">
        <f t="shared" si="0"/>
        <v>59582.61</v>
      </c>
      <c r="F18" s="15">
        <v>35765.300000000003</v>
      </c>
      <c r="G18" s="15">
        <v>35765.300000000003</v>
      </c>
      <c r="H18" s="15">
        <f t="shared" si="1"/>
        <v>23817.309999999998</v>
      </c>
    </row>
    <row r="19" spans="1:8" x14ac:dyDescent="0.2">
      <c r="A19" s="49">
        <v>2600</v>
      </c>
      <c r="B19" s="11" t="s">
        <v>86</v>
      </c>
      <c r="C19" s="15">
        <v>597985</v>
      </c>
      <c r="D19" s="15">
        <v>-137566</v>
      </c>
      <c r="E19" s="15">
        <f t="shared" si="0"/>
        <v>460419</v>
      </c>
      <c r="F19" s="15">
        <v>214333.99</v>
      </c>
      <c r="G19" s="15">
        <v>214333.99</v>
      </c>
      <c r="H19" s="15">
        <f t="shared" si="1"/>
        <v>246085.01</v>
      </c>
    </row>
    <row r="20" spans="1:8" x14ac:dyDescent="0.2">
      <c r="A20" s="49">
        <v>2700</v>
      </c>
      <c r="B20" s="11" t="s">
        <v>87</v>
      </c>
      <c r="C20" s="15">
        <v>85000</v>
      </c>
      <c r="D20" s="15">
        <v>0</v>
      </c>
      <c r="E20" s="15">
        <f t="shared" si="0"/>
        <v>85000</v>
      </c>
      <c r="F20" s="15">
        <v>82012</v>
      </c>
      <c r="G20" s="15">
        <v>82012</v>
      </c>
      <c r="H20" s="15">
        <f t="shared" si="1"/>
        <v>2988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143676</v>
      </c>
      <c r="D22" s="15">
        <v>-27450</v>
      </c>
      <c r="E22" s="15">
        <f t="shared" si="0"/>
        <v>116226</v>
      </c>
      <c r="F22" s="15">
        <v>50797.65</v>
      </c>
      <c r="G22" s="15">
        <v>50797.65</v>
      </c>
      <c r="H22" s="15">
        <f t="shared" si="1"/>
        <v>65428.35</v>
      </c>
    </row>
    <row r="23" spans="1:8" x14ac:dyDescent="0.2">
      <c r="A23" s="48" t="s">
        <v>69</v>
      </c>
      <c r="B23" s="7"/>
      <c r="C23" s="15">
        <f>SUM(C24:C32)</f>
        <v>1158813.27</v>
      </c>
      <c r="D23" s="15">
        <f>SUM(D24:D32)</f>
        <v>885932.19000000006</v>
      </c>
      <c r="E23" s="15">
        <f t="shared" si="0"/>
        <v>2044745.46</v>
      </c>
      <c r="F23" s="15">
        <f>SUM(F24:F32)</f>
        <v>816467.35000000009</v>
      </c>
      <c r="G23" s="15">
        <f>SUM(G24:G32)</f>
        <v>816467.35000000009</v>
      </c>
      <c r="H23" s="15">
        <f t="shared" si="1"/>
        <v>1228278.1099999999</v>
      </c>
    </row>
    <row r="24" spans="1:8" x14ac:dyDescent="0.2">
      <c r="A24" s="49">
        <v>3100</v>
      </c>
      <c r="B24" s="11" t="s">
        <v>90</v>
      </c>
      <c r="C24" s="15">
        <v>249066</v>
      </c>
      <c r="D24" s="15">
        <v>-7000</v>
      </c>
      <c r="E24" s="15">
        <f t="shared" si="0"/>
        <v>242066</v>
      </c>
      <c r="F24" s="15">
        <v>160894.29999999999</v>
      </c>
      <c r="G24" s="15">
        <v>160894.29999999999</v>
      </c>
      <c r="H24" s="15">
        <f t="shared" si="1"/>
        <v>81171.700000000012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18560</v>
      </c>
      <c r="G25" s="15">
        <v>18560</v>
      </c>
      <c r="H25" s="15">
        <f t="shared" si="1"/>
        <v>11440</v>
      </c>
    </row>
    <row r="26" spans="1:8" x14ac:dyDescent="0.2">
      <c r="A26" s="49">
        <v>3300</v>
      </c>
      <c r="B26" s="11" t="s">
        <v>92</v>
      </c>
      <c r="C26" s="15">
        <v>5000</v>
      </c>
      <c r="D26" s="15">
        <v>0</v>
      </c>
      <c r="E26" s="15">
        <f t="shared" si="0"/>
        <v>5000</v>
      </c>
      <c r="F26" s="15">
        <v>1587</v>
      </c>
      <c r="G26" s="15">
        <v>1587</v>
      </c>
      <c r="H26" s="15">
        <f t="shared" si="1"/>
        <v>3413</v>
      </c>
    </row>
    <row r="27" spans="1:8" x14ac:dyDescent="0.2">
      <c r="A27" s="49">
        <v>3400</v>
      </c>
      <c r="B27" s="11" t="s">
        <v>93</v>
      </c>
      <c r="C27" s="15">
        <v>185659</v>
      </c>
      <c r="D27" s="15">
        <v>8336.36</v>
      </c>
      <c r="E27" s="15">
        <f t="shared" si="0"/>
        <v>193995.36</v>
      </c>
      <c r="F27" s="15">
        <v>174017.38</v>
      </c>
      <c r="G27" s="15">
        <v>174017.38</v>
      </c>
      <c r="H27" s="15">
        <f t="shared" si="1"/>
        <v>19977.979999999981</v>
      </c>
    </row>
    <row r="28" spans="1:8" x14ac:dyDescent="0.2">
      <c r="A28" s="49">
        <v>3500</v>
      </c>
      <c r="B28" s="11" t="s">
        <v>94</v>
      </c>
      <c r="C28" s="15">
        <v>276511.21999999997</v>
      </c>
      <c r="D28" s="15">
        <v>794670.3</v>
      </c>
      <c r="E28" s="15">
        <f t="shared" si="0"/>
        <v>1071181.52</v>
      </c>
      <c r="F28" s="15">
        <v>251107.12</v>
      </c>
      <c r="G28" s="15">
        <v>251107.12</v>
      </c>
      <c r="H28" s="15">
        <f t="shared" si="1"/>
        <v>820074.4</v>
      </c>
    </row>
    <row r="29" spans="1:8" x14ac:dyDescent="0.2">
      <c r="A29" s="49">
        <v>3600</v>
      </c>
      <c r="B29" s="11" t="s">
        <v>95</v>
      </c>
      <c r="C29" s="15">
        <v>14214.63</v>
      </c>
      <c r="D29" s="15">
        <v>57977.91</v>
      </c>
      <c r="E29" s="15">
        <f t="shared" si="0"/>
        <v>72192.540000000008</v>
      </c>
      <c r="F29" s="15">
        <v>16530</v>
      </c>
      <c r="G29" s="15">
        <v>16530</v>
      </c>
      <c r="H29" s="15">
        <f t="shared" si="1"/>
        <v>55662.540000000008</v>
      </c>
    </row>
    <row r="30" spans="1:8" x14ac:dyDescent="0.2">
      <c r="A30" s="49">
        <v>3700</v>
      </c>
      <c r="B30" s="11" t="s">
        <v>96</v>
      </c>
      <c r="C30" s="15">
        <v>11122</v>
      </c>
      <c r="D30" s="15">
        <v>2365.62</v>
      </c>
      <c r="E30" s="15">
        <f t="shared" si="0"/>
        <v>13487.619999999999</v>
      </c>
      <c r="F30" s="15">
        <v>4645.17</v>
      </c>
      <c r="G30" s="15">
        <v>4645.17</v>
      </c>
      <c r="H30" s="15">
        <f t="shared" si="1"/>
        <v>8842.4499999999989</v>
      </c>
    </row>
    <row r="31" spans="1:8" x14ac:dyDescent="0.2">
      <c r="A31" s="49">
        <v>3800</v>
      </c>
      <c r="B31" s="11" t="s">
        <v>97</v>
      </c>
      <c r="C31" s="15">
        <v>143667.34</v>
      </c>
      <c r="D31" s="15">
        <v>29582</v>
      </c>
      <c r="E31" s="15">
        <f t="shared" si="0"/>
        <v>173249.34</v>
      </c>
      <c r="F31" s="15">
        <v>47292.38</v>
      </c>
      <c r="G31" s="15">
        <v>47292.38</v>
      </c>
      <c r="H31" s="15">
        <f t="shared" si="1"/>
        <v>125956.95999999999</v>
      </c>
    </row>
    <row r="32" spans="1:8" x14ac:dyDescent="0.2">
      <c r="A32" s="49">
        <v>3900</v>
      </c>
      <c r="B32" s="11" t="s">
        <v>19</v>
      </c>
      <c r="C32" s="15">
        <v>243573.08</v>
      </c>
      <c r="D32" s="15">
        <v>0</v>
      </c>
      <c r="E32" s="15">
        <f t="shared" si="0"/>
        <v>243573.08</v>
      </c>
      <c r="F32" s="15">
        <v>141834</v>
      </c>
      <c r="G32" s="15">
        <v>141834</v>
      </c>
      <c r="H32" s="15">
        <f t="shared" si="1"/>
        <v>101739.07999999999</v>
      </c>
    </row>
    <row r="33" spans="1:8" x14ac:dyDescent="0.2">
      <c r="A33" s="48" t="s">
        <v>70</v>
      </c>
      <c r="B33" s="7"/>
      <c r="C33" s="15">
        <f>SUM(C34:C42)</f>
        <v>226000</v>
      </c>
      <c r="D33" s="15">
        <f>SUM(D34:D42)</f>
        <v>34990</v>
      </c>
      <c r="E33" s="15">
        <f t="shared" si="0"/>
        <v>260990</v>
      </c>
      <c r="F33" s="15">
        <f>SUM(F34:F42)</f>
        <v>155835.32</v>
      </c>
      <c r="G33" s="15">
        <f>SUM(G34:G42)</f>
        <v>155835.32</v>
      </c>
      <c r="H33" s="15">
        <f t="shared" si="1"/>
        <v>105154.68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226000</v>
      </c>
      <c r="D37" s="15">
        <v>34990</v>
      </c>
      <c r="E37" s="15">
        <f t="shared" si="0"/>
        <v>260990</v>
      </c>
      <c r="F37" s="15">
        <v>155835.32</v>
      </c>
      <c r="G37" s="15">
        <v>155835.32</v>
      </c>
      <c r="H37" s="15">
        <f t="shared" si="1"/>
        <v>105154.68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37999.910000000003</v>
      </c>
      <c r="D43" s="15">
        <f>SUM(D44:D52)</f>
        <v>8874.39</v>
      </c>
      <c r="E43" s="15">
        <f t="shared" si="0"/>
        <v>46874.3</v>
      </c>
      <c r="F43" s="15">
        <f>SUM(F44:F52)</f>
        <v>12754.3</v>
      </c>
      <c r="G43" s="15">
        <f>SUM(G44:G52)</f>
        <v>12754.3</v>
      </c>
      <c r="H43" s="15">
        <f t="shared" si="1"/>
        <v>34120</v>
      </c>
    </row>
    <row r="44" spans="1:8" x14ac:dyDescent="0.2">
      <c r="A44" s="49">
        <v>5100</v>
      </c>
      <c r="B44" s="11" t="s">
        <v>105</v>
      </c>
      <c r="C44" s="15">
        <v>25499.91</v>
      </c>
      <c r="D44" s="15">
        <v>21374.39</v>
      </c>
      <c r="E44" s="15">
        <f t="shared" si="0"/>
        <v>46874.3</v>
      </c>
      <c r="F44" s="15">
        <v>12754.3</v>
      </c>
      <c r="G44" s="15">
        <v>12754.3</v>
      </c>
      <c r="H44" s="15">
        <f t="shared" si="1"/>
        <v>34120</v>
      </c>
    </row>
    <row r="45" spans="1:8" x14ac:dyDescent="0.2">
      <c r="A45" s="49">
        <v>5200</v>
      </c>
      <c r="B45" s="11" t="s">
        <v>106</v>
      </c>
      <c r="C45" s="15">
        <v>12500</v>
      </c>
      <c r="D45" s="15">
        <v>-12500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11783594.859999999</v>
      </c>
      <c r="D77" s="17">
        <f t="shared" si="4"/>
        <v>1432902.14</v>
      </c>
      <c r="E77" s="17">
        <f t="shared" si="4"/>
        <v>13216497</v>
      </c>
      <c r="F77" s="17">
        <f t="shared" si="4"/>
        <v>7963069.8400000008</v>
      </c>
      <c r="G77" s="17">
        <f t="shared" si="4"/>
        <v>7963069.8400000008</v>
      </c>
      <c r="H77" s="17">
        <f t="shared" si="4"/>
        <v>5253427.1599999983</v>
      </c>
    </row>
    <row r="79" spans="1:8" x14ac:dyDescent="0.2">
      <c r="B79" s="37" t="s">
        <v>141</v>
      </c>
      <c r="C79" s="37"/>
      <c r="D79" s="37"/>
      <c r="E79" s="37"/>
      <c r="F79" s="37"/>
      <c r="G79" s="37"/>
      <c r="H79" s="37"/>
    </row>
    <row r="80" spans="1:8" x14ac:dyDescent="0.2">
      <c r="B80" s="37"/>
      <c r="C80" s="37"/>
      <c r="D80" s="37"/>
      <c r="E80" s="37"/>
      <c r="F80" s="37"/>
      <c r="G80" s="37"/>
      <c r="H80" s="37"/>
    </row>
    <row r="81" spans="2:8" x14ac:dyDescent="0.2">
      <c r="B81" s="3"/>
      <c r="C81" s="3"/>
      <c r="D81" s="3"/>
      <c r="E81" s="3"/>
      <c r="F81" s="3"/>
      <c r="G81" s="3"/>
      <c r="H81" s="3"/>
    </row>
    <row r="82" spans="2:8" x14ac:dyDescent="0.2">
      <c r="B82" s="3"/>
      <c r="C82" s="3"/>
      <c r="D82" s="3"/>
      <c r="E82" s="3"/>
      <c r="F82" s="3"/>
      <c r="G82" s="3"/>
      <c r="H82" s="3"/>
    </row>
    <row r="83" spans="2:8" x14ac:dyDescent="0.2">
      <c r="B83" s="53" t="s">
        <v>142</v>
      </c>
      <c r="C83" s="3"/>
      <c r="D83" s="3"/>
      <c r="E83" s="3"/>
      <c r="F83" s="65" t="s">
        <v>142</v>
      </c>
      <c r="G83" s="65"/>
      <c r="H83" s="65"/>
    </row>
    <row r="84" spans="2:8" x14ac:dyDescent="0.2">
      <c r="B84" s="53" t="s">
        <v>143</v>
      </c>
      <c r="C84" s="3"/>
      <c r="D84" s="3"/>
      <c r="E84" s="3"/>
      <c r="F84" s="65" t="s">
        <v>144</v>
      </c>
      <c r="G84" s="65"/>
      <c r="H84" s="65"/>
    </row>
    <row r="85" spans="2:8" x14ac:dyDescent="0.2">
      <c r="B85" s="53" t="s">
        <v>145</v>
      </c>
      <c r="C85" s="3"/>
      <c r="D85" s="3"/>
      <c r="E85" s="3"/>
      <c r="F85" s="65" t="s">
        <v>146</v>
      </c>
      <c r="G85" s="65"/>
      <c r="H85" s="65"/>
    </row>
  </sheetData>
  <sheetProtection formatCells="0" formatColumns="0" formatRows="0" autoFilter="0"/>
  <mergeCells count="7">
    <mergeCell ref="F84:H84"/>
    <mergeCell ref="F85:H85"/>
    <mergeCell ref="A1:H1"/>
    <mergeCell ref="C2:G2"/>
    <mergeCell ref="H2:H3"/>
    <mergeCell ref="A2:B4"/>
    <mergeCell ref="F83:H83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B17" sqref="B17:H23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4" t="s">
        <v>135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11745594.949999999</v>
      </c>
      <c r="D6" s="50">
        <v>1424027.75</v>
      </c>
      <c r="E6" s="50">
        <f>C6+D6</f>
        <v>13169622.699999999</v>
      </c>
      <c r="F6" s="50">
        <v>7950315.54</v>
      </c>
      <c r="G6" s="50">
        <v>7950315.54</v>
      </c>
      <c r="H6" s="50">
        <f>E6-F6</f>
        <v>5219307.1599999992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37999.910000000003</v>
      </c>
      <c r="D8" s="50">
        <v>8874.39</v>
      </c>
      <c r="E8" s="50">
        <f>C8+D8</f>
        <v>46874.3</v>
      </c>
      <c r="F8" s="50">
        <v>12754.3</v>
      </c>
      <c r="G8" s="50">
        <v>12754.3</v>
      </c>
      <c r="H8" s="50">
        <f>E8-F8</f>
        <v>34120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11783594.859999999</v>
      </c>
      <c r="D16" s="17">
        <f>SUM(D6+D8+D10+D12+D14)</f>
        <v>1432902.14</v>
      </c>
      <c r="E16" s="17">
        <f>SUM(E6+E8+E10+E12+E14)</f>
        <v>13216497</v>
      </c>
      <c r="F16" s="17">
        <f t="shared" ref="F16:H16" si="0">SUM(F6+F8+F10+F12+F14)</f>
        <v>7963069.8399999999</v>
      </c>
      <c r="G16" s="17">
        <f t="shared" si="0"/>
        <v>7963069.8399999999</v>
      </c>
      <c r="H16" s="17">
        <f t="shared" si="0"/>
        <v>5253427.1599999992</v>
      </c>
    </row>
    <row r="17" spans="2:8" x14ac:dyDescent="0.2">
      <c r="B17" s="37" t="s">
        <v>141</v>
      </c>
      <c r="C17" s="37"/>
      <c r="D17" s="37"/>
      <c r="E17" s="37"/>
      <c r="F17" s="37"/>
      <c r="G17" s="37"/>
      <c r="H17" s="37"/>
    </row>
    <row r="18" spans="2:8" x14ac:dyDescent="0.2">
      <c r="B18" s="37"/>
      <c r="C18" s="37"/>
      <c r="D18" s="37"/>
      <c r="E18" s="37"/>
      <c r="F18" s="37"/>
      <c r="G18" s="37"/>
      <c r="H18" s="37"/>
    </row>
    <row r="19" spans="2:8" x14ac:dyDescent="0.2">
      <c r="B19" s="3"/>
      <c r="C19" s="3"/>
      <c r="D19" s="3"/>
      <c r="E19" s="3"/>
      <c r="F19" s="3"/>
      <c r="G19" s="3"/>
      <c r="H19" s="3"/>
    </row>
    <row r="20" spans="2:8" x14ac:dyDescent="0.2">
      <c r="B20" s="3"/>
      <c r="C20" s="3"/>
      <c r="D20" s="3"/>
      <c r="E20" s="3"/>
      <c r="F20" s="3"/>
      <c r="G20" s="3"/>
      <c r="H20" s="3"/>
    </row>
    <row r="21" spans="2:8" x14ac:dyDescent="0.2">
      <c r="B21" s="53" t="s">
        <v>142</v>
      </c>
      <c r="C21" s="3"/>
      <c r="D21" s="3"/>
      <c r="E21" s="3"/>
      <c r="F21" s="65" t="s">
        <v>142</v>
      </c>
      <c r="G21" s="65"/>
      <c r="H21" s="65"/>
    </row>
    <row r="22" spans="2:8" x14ac:dyDescent="0.2">
      <c r="B22" s="53" t="s">
        <v>143</v>
      </c>
      <c r="C22" s="3"/>
      <c r="D22" s="3"/>
      <c r="E22" s="3"/>
      <c r="F22" s="65" t="s">
        <v>144</v>
      </c>
      <c r="G22" s="65"/>
      <c r="H22" s="65"/>
    </row>
    <row r="23" spans="2:8" x14ac:dyDescent="0.2">
      <c r="B23" s="53" t="s">
        <v>145</v>
      </c>
      <c r="C23" s="3"/>
      <c r="D23" s="3"/>
      <c r="E23" s="3"/>
      <c r="F23" s="65" t="s">
        <v>146</v>
      </c>
      <c r="G23" s="65"/>
      <c r="H23" s="65"/>
    </row>
  </sheetData>
  <sheetProtection formatCells="0" formatColumns="0" formatRows="0" autoFilter="0"/>
  <mergeCells count="7">
    <mergeCell ref="F22:H22"/>
    <mergeCell ref="F23:H23"/>
    <mergeCell ref="A1:H1"/>
    <mergeCell ref="C2:G2"/>
    <mergeCell ref="H2:H3"/>
    <mergeCell ref="A2:B4"/>
    <mergeCell ref="F21:H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workbookViewId="0">
      <selection sqref="A1:H60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4" t="s">
        <v>137</v>
      </c>
      <c r="B1" s="55"/>
      <c r="C1" s="55"/>
      <c r="D1" s="55"/>
      <c r="E1" s="55"/>
      <c r="F1" s="55"/>
      <c r="G1" s="55"/>
      <c r="H1" s="56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9" t="s">
        <v>60</v>
      </c>
      <c r="B3" s="60"/>
      <c r="C3" s="54" t="s">
        <v>66</v>
      </c>
      <c r="D3" s="55"/>
      <c r="E3" s="55"/>
      <c r="F3" s="55"/>
      <c r="G3" s="56"/>
      <c r="H3" s="57" t="s">
        <v>65</v>
      </c>
    </row>
    <row r="4" spans="1:8" ht="24.9" customHeight="1" x14ac:dyDescent="0.2">
      <c r="A4" s="61"/>
      <c r="B4" s="62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11783594.859999999</v>
      </c>
      <c r="D7" s="15">
        <v>1432902.14</v>
      </c>
      <c r="E7" s="15">
        <f>C7+D7</f>
        <v>13216497</v>
      </c>
      <c r="F7" s="15">
        <v>7963069.8399999999</v>
      </c>
      <c r="G7" s="15">
        <v>7963069.8399999999</v>
      </c>
      <c r="H7" s="15">
        <f>E7-F7</f>
        <v>5253427.16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11783594.859999999</v>
      </c>
      <c r="D16" s="23">
        <f t="shared" si="2"/>
        <v>1432902.14</v>
      </c>
      <c r="E16" s="23">
        <f t="shared" si="2"/>
        <v>13216497</v>
      </c>
      <c r="F16" s="23">
        <f t="shared" si="2"/>
        <v>7963069.8399999999</v>
      </c>
      <c r="G16" s="23">
        <f t="shared" si="2"/>
        <v>7963069.8399999999</v>
      </c>
      <c r="H16" s="23">
        <f t="shared" si="2"/>
        <v>5253427.16</v>
      </c>
    </row>
    <row r="19" spans="1:8" ht="45" customHeight="1" x14ac:dyDescent="0.2">
      <c r="A19" s="54" t="s">
        <v>138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60</v>
      </c>
      <c r="B21" s="60"/>
      <c r="C21" s="54" t="s">
        <v>66</v>
      </c>
      <c r="D21" s="55"/>
      <c r="E21" s="55"/>
      <c r="F21" s="55"/>
      <c r="G21" s="56"/>
      <c r="H21" s="57" t="s">
        <v>65</v>
      </c>
    </row>
    <row r="22" spans="1:8" ht="20.399999999999999" x14ac:dyDescent="0.2">
      <c r="A22" s="61"/>
      <c r="B22" s="62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4" t="s">
        <v>139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60</v>
      </c>
      <c r="B34" s="60"/>
      <c r="C34" s="54" t="s">
        <v>66</v>
      </c>
      <c r="D34" s="55"/>
      <c r="E34" s="55"/>
      <c r="F34" s="55"/>
      <c r="G34" s="56"/>
      <c r="H34" s="57" t="s">
        <v>65</v>
      </c>
    </row>
    <row r="35" spans="1:8" ht="20.399999999999999" x14ac:dyDescent="0.2">
      <c r="A35" s="61"/>
      <c r="B35" s="62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4" spans="1:8" x14ac:dyDescent="0.2">
      <c r="B54" s="37" t="s">
        <v>141</v>
      </c>
      <c r="C54" s="37"/>
      <c r="D54" s="37"/>
      <c r="E54" s="37"/>
      <c r="F54" s="37"/>
      <c r="G54" s="37"/>
      <c r="H54" s="37"/>
    </row>
    <row r="55" spans="1:8" x14ac:dyDescent="0.2">
      <c r="B55" s="37"/>
      <c r="C55" s="37"/>
      <c r="D55" s="37"/>
      <c r="E55" s="37"/>
      <c r="F55" s="37"/>
      <c r="G55" s="37"/>
      <c r="H55" s="37"/>
    </row>
    <row r="56" spans="1:8" x14ac:dyDescent="0.2">
      <c r="B56" s="3"/>
      <c r="C56" s="3"/>
      <c r="D56" s="3"/>
      <c r="E56" s="3"/>
      <c r="F56" s="3"/>
      <c r="G56" s="3"/>
      <c r="H56" s="3"/>
    </row>
    <row r="57" spans="1:8" x14ac:dyDescent="0.2">
      <c r="B57" s="3"/>
      <c r="C57" s="3"/>
      <c r="D57" s="3"/>
      <c r="E57" s="3"/>
      <c r="F57" s="3"/>
      <c r="G57" s="3"/>
      <c r="H57" s="3"/>
    </row>
    <row r="58" spans="1:8" x14ac:dyDescent="0.2">
      <c r="B58" s="53" t="s">
        <v>142</v>
      </c>
      <c r="C58" s="3"/>
      <c r="D58" s="3"/>
      <c r="E58" s="3"/>
      <c r="F58" s="65" t="s">
        <v>142</v>
      </c>
      <c r="G58" s="65"/>
      <c r="H58" s="65"/>
    </row>
    <row r="59" spans="1:8" x14ac:dyDescent="0.2">
      <c r="B59" s="53" t="s">
        <v>143</v>
      </c>
      <c r="C59" s="3"/>
      <c r="D59" s="3"/>
      <c r="E59" s="3"/>
      <c r="F59" s="65" t="s">
        <v>144</v>
      </c>
      <c r="G59" s="65"/>
      <c r="H59" s="65"/>
    </row>
    <row r="60" spans="1:8" x14ac:dyDescent="0.2">
      <c r="B60" s="53" t="s">
        <v>145</v>
      </c>
      <c r="C60" s="3"/>
      <c r="D60" s="3"/>
      <c r="E60" s="3"/>
      <c r="F60" s="65" t="s">
        <v>146</v>
      </c>
      <c r="G60" s="65"/>
      <c r="H60" s="65"/>
    </row>
  </sheetData>
  <sheetProtection formatCells="0" formatColumns="0" formatRows="0" insertRows="0" deleteRows="0" autoFilter="0"/>
  <mergeCells count="15">
    <mergeCell ref="F58:H58"/>
    <mergeCell ref="F59:H59"/>
    <mergeCell ref="F60:H60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13" workbookViewId="0">
      <selection activeCell="B44" sqref="B44:H50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4" t="s">
        <v>140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4612806.4400000004</v>
      </c>
      <c r="D6" s="15">
        <f t="shared" si="0"/>
        <v>1533875.46</v>
      </c>
      <c r="E6" s="15">
        <f t="shared" si="0"/>
        <v>6146681.9000000004</v>
      </c>
      <c r="F6" s="15">
        <f t="shared" si="0"/>
        <v>3522857.18</v>
      </c>
      <c r="G6" s="15">
        <f t="shared" si="0"/>
        <v>3522857.18</v>
      </c>
      <c r="H6" s="15">
        <f t="shared" si="0"/>
        <v>2623824.7200000002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4612806.4400000004</v>
      </c>
      <c r="D11" s="15">
        <v>1533875.46</v>
      </c>
      <c r="E11" s="15">
        <f t="shared" si="1"/>
        <v>6146681.9000000004</v>
      </c>
      <c r="F11" s="15">
        <v>3522857.18</v>
      </c>
      <c r="G11" s="15">
        <v>3522857.18</v>
      </c>
      <c r="H11" s="15">
        <f t="shared" si="2"/>
        <v>2623824.7200000002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7170788.4199999999</v>
      </c>
      <c r="D16" s="15">
        <f t="shared" si="3"/>
        <v>-100973.32</v>
      </c>
      <c r="E16" s="15">
        <f t="shared" si="3"/>
        <v>7069815.0999999996</v>
      </c>
      <c r="F16" s="15">
        <f t="shared" si="3"/>
        <v>4440212.66</v>
      </c>
      <c r="G16" s="15">
        <f t="shared" si="3"/>
        <v>4440212.66</v>
      </c>
      <c r="H16" s="15">
        <f t="shared" si="3"/>
        <v>2629602.44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628410.61</v>
      </c>
      <c r="D18" s="15">
        <v>-109900</v>
      </c>
      <c r="E18" s="15">
        <f t="shared" ref="E18:E23" si="5">C18+D18</f>
        <v>518510.61</v>
      </c>
      <c r="F18" s="15">
        <v>316379.5</v>
      </c>
      <c r="G18" s="15">
        <v>316379.5</v>
      </c>
      <c r="H18" s="15">
        <f t="shared" si="4"/>
        <v>202131.11</v>
      </c>
    </row>
    <row r="19" spans="1:8" x14ac:dyDescent="0.2">
      <c r="A19" s="38"/>
      <c r="B19" s="42" t="s">
        <v>21</v>
      </c>
      <c r="C19" s="15">
        <v>1304251.1200000001</v>
      </c>
      <c r="D19" s="15">
        <v>-10000</v>
      </c>
      <c r="E19" s="15">
        <f t="shared" si="5"/>
        <v>1294251.1200000001</v>
      </c>
      <c r="F19" s="15">
        <v>793106.95</v>
      </c>
      <c r="G19" s="15">
        <v>793106.95</v>
      </c>
      <c r="H19" s="15">
        <f t="shared" si="4"/>
        <v>501144.17000000016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4877373.04</v>
      </c>
      <c r="D22" s="15">
        <v>18926.68</v>
      </c>
      <c r="E22" s="15">
        <f t="shared" si="5"/>
        <v>4896299.72</v>
      </c>
      <c r="F22" s="15">
        <v>3103113.77</v>
      </c>
      <c r="G22" s="15">
        <v>3103113.77</v>
      </c>
      <c r="H22" s="15">
        <f t="shared" si="4"/>
        <v>1793185.9499999997</v>
      </c>
    </row>
    <row r="23" spans="1:8" x14ac:dyDescent="0.2">
      <c r="A23" s="38"/>
      <c r="B23" s="42" t="s">
        <v>4</v>
      </c>
      <c r="C23" s="15">
        <v>360753.65</v>
      </c>
      <c r="D23" s="15">
        <v>0</v>
      </c>
      <c r="E23" s="15">
        <f t="shared" si="5"/>
        <v>360753.65</v>
      </c>
      <c r="F23" s="15">
        <v>227612.44</v>
      </c>
      <c r="G23" s="15">
        <v>227612.44</v>
      </c>
      <c r="H23" s="15">
        <f t="shared" si="4"/>
        <v>133141.21000000002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11783594.859999999</v>
      </c>
      <c r="D42" s="23">
        <f t="shared" si="12"/>
        <v>1432902.14</v>
      </c>
      <c r="E42" s="23">
        <f t="shared" si="12"/>
        <v>13216497</v>
      </c>
      <c r="F42" s="23">
        <f t="shared" si="12"/>
        <v>7963069.8399999999</v>
      </c>
      <c r="G42" s="23">
        <f t="shared" si="12"/>
        <v>7963069.8399999999</v>
      </c>
      <c r="H42" s="23">
        <f t="shared" si="12"/>
        <v>5253427.16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 t="s">
        <v>141</v>
      </c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8" spans="1:8" x14ac:dyDescent="0.2">
      <c r="B48" s="52" t="s">
        <v>142</v>
      </c>
      <c r="F48" s="65" t="s">
        <v>142</v>
      </c>
      <c r="G48" s="65"/>
      <c r="H48" s="65"/>
    </row>
    <row r="49" spans="2:8" x14ac:dyDescent="0.2">
      <c r="B49" s="52" t="s">
        <v>143</v>
      </c>
      <c r="F49" s="65" t="s">
        <v>144</v>
      </c>
      <c r="G49" s="65"/>
      <c r="H49" s="65"/>
    </row>
    <row r="50" spans="2:8" x14ac:dyDescent="0.2">
      <c r="B50" s="52" t="s">
        <v>145</v>
      </c>
      <c r="F50" s="65" t="s">
        <v>146</v>
      </c>
      <c r="G50" s="65"/>
      <c r="H50" s="65"/>
    </row>
  </sheetData>
  <sheetProtection formatCells="0" formatColumns="0" formatRows="0" autoFilter="0"/>
  <mergeCells count="7">
    <mergeCell ref="F49:H49"/>
    <mergeCell ref="F50:H50"/>
    <mergeCell ref="A1:H1"/>
    <mergeCell ref="A2:B4"/>
    <mergeCell ref="C2:G2"/>
    <mergeCell ref="H2:H3"/>
    <mergeCell ref="F48:H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COG</vt:lpstr>
      <vt:lpstr>CTG</vt:lpstr>
      <vt:lpstr>CA</vt:lpstr>
      <vt:lpstr>CFG</vt:lpstr>
      <vt:lpstr>CA!Área_de_impresión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2022-10-21T19:48:20Z</cp:lastPrinted>
  <dcterms:created xsi:type="dcterms:W3CDTF">2014-02-10T03:37:14Z</dcterms:created>
  <dcterms:modified xsi:type="dcterms:W3CDTF">2022-10-21T19:49:51Z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